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PL" sheetId="1" r:id="rId1"/>
    <sheet name="BS" sheetId="2" r:id="rId2"/>
    <sheet name="Equity" sheetId="3" r:id="rId3"/>
    <sheet name="Cashflow" sheetId="4" r:id="rId4"/>
    <sheet name="Sheet3" sheetId="5" r:id="rId5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<sst xmlns="http://schemas.openxmlformats.org/spreadsheetml/2006/main" count="236" uniqueCount="114">
  <si>
    <t>CAM RESOURCES BERHAD (Company No: 535311-D)</t>
  </si>
  <si>
    <t>The figures have not been audited.</t>
  </si>
  <si>
    <t>Quarterly Report on Consolidated Results for the Third Quarter Ended 30/09/2002.</t>
  </si>
  <si>
    <t>Revenue</t>
  </si>
  <si>
    <t>Operating Expenses</t>
  </si>
  <si>
    <t>Other Operating Income</t>
  </si>
  <si>
    <t>Profit From Operation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</si>
  <si>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</si>
  <si>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</si>
  <si>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</si>
  <si>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</si>
  <si>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</si>
  <si>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</si>
  <si>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</si>
  <si>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 xml:space="preserve">       - Diluted (sen)</t>
  </si>
  <si>
    <t>Current year</t>
  </si>
  <si>
    <t>quarter</t>
  </si>
  <si>
    <t>30/09/02</t>
  </si>
  <si>
    <t>Preceding year</t>
  </si>
  <si>
    <t>corresponding</t>
  </si>
  <si>
    <t>30/09/01</t>
  </si>
  <si>
    <t>to date</t>
  </si>
  <si>
    <t>preriod</t>
  </si>
  <si>
    <t>RM'000</t>
  </si>
  <si>
    <t>-</t>
  </si>
  <si>
    <t>INDIVIDUAL QUARTER</t>
  </si>
  <si>
    <t>CUMULATIVE QUARTER</t>
  </si>
  <si>
    <t>Pre-acquisition Profit</t>
  </si>
  <si>
    <t>EPS - Basic (sen)  Note</t>
  </si>
  <si>
    <t>Property, Plant &amp; Equipment</t>
  </si>
  <si>
    <t>Intangible Assets</t>
  </si>
  <si>
    <t>Investment in Associate and Joint Ventures</t>
  </si>
  <si>
    <t>Other Investments</t>
  </si>
  <si>
    <t>Current Assets</t>
  </si>
  <si>
    <t>Inventories</t>
  </si>
  <si>
    <t>Current Liabilities</t>
  </si>
  <si>
    <t>Overdraft and short term borrowings</t>
  </si>
  <si>
    <t>Provision for taxation</t>
  </si>
  <si>
    <t>Net Current Assets</t>
  </si>
  <si>
    <t>Share Capital</t>
  </si>
  <si>
    <t>Reserves</t>
  </si>
  <si>
    <t>Shareholders' Fund</t>
  </si>
  <si>
    <t>Long Term Liabilities</t>
  </si>
  <si>
    <t>Borrowings</t>
  </si>
  <si>
    <t>Bonds (Debt securities)</t>
  </si>
  <si>
    <t>Other deferred liabilities</t>
  </si>
  <si>
    <t xml:space="preserve">As at end of </t>
  </si>
  <si>
    <t>current quarter</t>
  </si>
  <si>
    <t>Proforma</t>
  </si>
  <si>
    <t>As at preceding</t>
  </si>
  <si>
    <t>financial year end</t>
  </si>
  <si>
    <t>31/12/01</t>
  </si>
  <si>
    <t>Capital Work-In-Progress</t>
  </si>
  <si>
    <t>Debtors,deposits &amp; prepayments</t>
  </si>
  <si>
    <t>Cash and cash equivalents</t>
  </si>
  <si>
    <t>Creditors and accruals</t>
  </si>
  <si>
    <t>Cumulative quarter</t>
  </si>
  <si>
    <t>ended 30/09/02</t>
  </si>
  <si>
    <t>Balance at</t>
  </si>
  <si>
    <t>beginning of year</t>
  </si>
  <si>
    <t>Movement during the</t>
  </si>
  <si>
    <t>period (cumulative)</t>
  </si>
  <si>
    <t>Balance at end of</t>
  </si>
  <si>
    <t>period</t>
  </si>
  <si>
    <t>ended 30/09/01</t>
  </si>
  <si>
    <t>Share</t>
  </si>
  <si>
    <t>Reserve</t>
  </si>
  <si>
    <t>attributable</t>
  </si>
  <si>
    <t>to Capital</t>
  </si>
  <si>
    <t>Retained</t>
  </si>
  <si>
    <t>Profits</t>
  </si>
  <si>
    <t>Capital</t>
  </si>
  <si>
    <t>Total</t>
  </si>
  <si>
    <t>Net Profit before tax</t>
  </si>
  <si>
    <t>Adjustment for non-cash flow:-</t>
  </si>
  <si>
    <t>Non-cash items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</si>
  <si>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</si>
  <si>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</si>
  <si>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</si>
  <si>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</si>
  <si>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</si>
  <si>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Equity investments</t>
  </si>
  <si>
    <t>Other investments</t>
  </si>
  <si>
    <t>Financing Activities</t>
  </si>
  <si>
    <t>Transactions with owners as owners</t>
  </si>
  <si>
    <t>Bank borrowings</t>
  </si>
  <si>
    <t>Debt securities issued</t>
  </si>
  <si>
    <t>Net Change in Cash &amp; Cash Equivalents</t>
  </si>
  <si>
    <t>Cash &amp; Cash Equivalents at beginning of year</t>
  </si>
  <si>
    <t>Cash &amp; Cash Equivalents at end of year</t>
  </si>
  <si>
    <t>Non-operating items (which are investing/financing)</t>
  </si>
  <si>
    <t>Operating profit before changes in working capital</t>
  </si>
  <si>
    <t>CONDENSED CONSOLIDATED INCOME STATEMENT</t>
  </si>
  <si>
    <t>CONDENSED CONSOLIDATED BALANCE SHEET</t>
  </si>
  <si>
    <t>CONDENSED CONSOLIDATED STATEMENT OF CHANGES IN EQUITY</t>
  </si>
  <si>
    <t>CONDENSED CONSOLIDATED CASH FLOW STATEMENT</t>
  </si>
  <si>
    <t>quarter ended</t>
  </si>
  <si>
    <t>Cumulative</t>
  </si>
  <si>
    <t>Tax paid</t>
  </si>
  <si>
    <t>Cash flows from operation</t>
  </si>
  <si>
    <t>N/A</t>
  </si>
  <si>
    <t>(The Condensed Consolidated Balance Sheet should be read in conjunction with the Notes To The</t>
  </si>
  <si>
    <t>Reserve on</t>
  </si>
  <si>
    <t>consolidation</t>
  </si>
  <si>
    <t>year corresponding period)</t>
  </si>
  <si>
    <t>(The Condensed Consolidated Income Statement should be read in conjunction with the Notes</t>
  </si>
  <si>
    <t>preceding year corresponding period)</t>
  </si>
  <si>
    <t>(The Condensed Consolidated Statement of Changes in Equity should be read in conjunction with</t>
  </si>
  <si>
    <t>the Notes To The Quarterly Results form pages 5 to 10. There were no figures reported for the</t>
  </si>
  <si>
    <t>To The Quarterly Results form pages 5 to 10. There were no figures reported for the preceding</t>
  </si>
  <si>
    <t>Quarterly Results form pages 5 to 10)</t>
  </si>
  <si>
    <t>Interest paid</t>
  </si>
  <si>
    <t>Interest received</t>
  </si>
  <si>
    <t>(The Condensed Consolidated Cash Flow Statement should be read in conjunction with the Notes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</si>
</sst>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</numFmts>
  <fonts count="6">
    <font>
      <sz val="11"/>
      <name val="Times New Roman"/>
      <family val="1"/>
    </font>
    <font>
      <sz val="10"/>
      <name val="Arial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Accounting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8" fontId="0" fillId="0" borderId="0" xfId="15" applyNumberFormat="1" applyAlignment="1">
      <alignment/>
    </xf>
    <xf numFmtId="168" fontId="4" fillId="0" borderId="0" xfId="15" applyNumberFormat="1" applyFont="1" applyAlignment="1">
      <alignment horizontal="center"/>
    </xf>
    <xf numFmtId="168" fontId="4" fillId="0" borderId="0" xfId="15" applyNumberFormat="1" applyFont="1" applyAlignment="1" quotePrefix="1">
      <alignment horizontal="center"/>
    </xf>
    <xf numFmtId="168" fontId="0" fillId="0" borderId="0" xfId="15" applyNumberFormat="1" applyAlignment="1" quotePrefix="1">
      <alignment/>
    </xf>
    <xf numFmtId="168" fontId="0" fillId="0" borderId="0" xfId="15" applyNumberFormat="1" applyFont="1" applyAlignment="1" quotePrefix="1">
      <alignment horizontal="right"/>
    </xf>
    <xf numFmtId="168" fontId="0" fillId="0" borderId="1" xfId="15" applyNumberFormat="1" applyFont="1" applyBorder="1" applyAlignment="1" quotePrefix="1">
      <alignment horizontal="right"/>
    </xf>
    <xf numFmtId="168" fontId="0" fillId="0" borderId="1" xfId="15" applyNumberFormat="1" applyBorder="1" applyAlignment="1">
      <alignment/>
    </xf>
    <xf numFmtId="168" fontId="0" fillId="0" borderId="0" xfId="15" applyNumberFormat="1" applyFont="1" applyBorder="1" applyAlignment="1" quotePrefix="1">
      <alignment horizontal="right"/>
    </xf>
    <xf numFmtId="168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68" fontId="0" fillId="0" borderId="2" xfId="15" applyNumberFormat="1" applyBorder="1" applyAlignment="1">
      <alignment/>
    </xf>
    <xf numFmtId="168" fontId="0" fillId="0" borderId="1" xfId="15" applyNumberFormat="1" applyFont="1" applyBorder="1" applyAlignment="1">
      <alignment/>
    </xf>
    <xf numFmtId="168" fontId="0" fillId="0" borderId="3" xfId="15" applyNumberForma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168" fontId="3" fillId="0" borderId="0" xfId="15" applyNumberFormat="1" applyFont="1" applyAlignment="1">
      <alignment horizontal="center"/>
    </xf>
    <xf numFmtId="168" fontId="0" fillId="0" borderId="3" xfId="15" applyNumberFormat="1" applyFont="1" applyBorder="1" applyAlignment="1" quotePrefix="1">
      <alignment horizontal="right"/>
    </xf>
    <xf numFmtId="168" fontId="0" fillId="0" borderId="0" xfId="15" applyNumberFormat="1" applyFon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168" fontId="0" fillId="0" borderId="4" xfId="15" applyNumberFormat="1" applyBorder="1" applyAlignment="1">
      <alignment/>
    </xf>
    <xf numFmtId="0" fontId="3" fillId="0" borderId="0" xfId="0" applyFont="1" applyAlignment="1" quotePrefix="1">
      <alignment horizontal="center"/>
    </xf>
    <xf numFmtId="0" fontId="0" fillId="0" borderId="1" xfId="0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2" xfId="0" applyBorder="1" applyAlignment="1" quotePrefix="1">
      <alignment horizontal="right"/>
    </xf>
    <xf numFmtId="168" fontId="0" fillId="0" borderId="0" xfId="15" applyNumberFormat="1" applyFont="1" applyAlignment="1">
      <alignment horizontal="right"/>
    </xf>
    <xf numFmtId="168" fontId="5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36">
      <selection activeCell="B41" sqref="B41"/>
    </sheetView>
  </sheetViews>
  <sheetFormatPr defaultColWidth="9.140625" defaultRowHeight="15"/>
  <cols>
    <col min="1" max="1" width="22.8515625" style="0" customWidth="1"/>
    <col min="2" max="2" width="12.7109375" style="4" customWidth="1"/>
    <col min="3" max="3" width="1.7109375" style="4" customWidth="1"/>
    <col min="4" max="4" width="12.7109375" style="4" customWidth="1"/>
    <col min="5" max="5" width="1.7109375" style="4" customWidth="1"/>
    <col min="6" max="6" width="12.7109375" style="4" customWidth="1"/>
    <col min="7" max="7" width="1.7109375" style="4" customWidth="1"/>
    <col min="8" max="8" width="12.7109375" style="4" customWidth="1"/>
    <col min="9" max="9" width="2.7109375" style="0" customWidth="1"/>
  </cols>
  <sheetData>
    <row r="1" ht="16.5">
      <c r="A1" s="1" t="s">
        <v>0</v>
      </c>
    </row>
    <row r="3" ht="15">
      <c r="A3" t="s">
        <v>2</v>
      </c>
    </row>
    <row r="4" ht="15">
      <c r="A4" t="s">
        <v>1</v>
      </c>
    </row>
    <row r="6" ht="15">
      <c r="A6" s="3" t="s">
        <v>92</v>
      </c>
    </row>
    <row r="7" ht="15">
      <c r="A7" s="3"/>
    </row>
    <row r="8" spans="2:8" ht="16.5">
      <c r="B8" s="32" t="s">
        <v>25</v>
      </c>
      <c r="C8" s="32"/>
      <c r="D8" s="32"/>
      <c r="F8" s="32" t="s">
        <v>26</v>
      </c>
      <c r="G8" s="32"/>
      <c r="H8" s="32"/>
    </row>
    <row r="9" spans="2:8" ht="15">
      <c r="B9" s="5" t="s">
        <v>15</v>
      </c>
      <c r="C9" s="5"/>
      <c r="D9" s="5" t="s">
        <v>18</v>
      </c>
      <c r="E9" s="5"/>
      <c r="F9" s="5" t="s">
        <v>15</v>
      </c>
      <c r="G9" s="5"/>
      <c r="H9" s="5" t="s">
        <v>18</v>
      </c>
    </row>
    <row r="10" spans="2:8" ht="15">
      <c r="B10" s="5" t="s">
        <v>16</v>
      </c>
      <c r="C10" s="5"/>
      <c r="D10" s="5" t="s">
        <v>19</v>
      </c>
      <c r="E10" s="5"/>
      <c r="F10" s="5" t="s">
        <v>21</v>
      </c>
      <c r="G10" s="5"/>
      <c r="H10" s="5" t="s">
        <v>19</v>
      </c>
    </row>
    <row r="11" spans="2:8" ht="15">
      <c r="B11" s="6" t="s">
        <v>17</v>
      </c>
      <c r="C11" s="6"/>
      <c r="D11" s="5" t="s">
        <v>16</v>
      </c>
      <c r="E11" s="5"/>
      <c r="F11" s="6" t="s">
        <v>17</v>
      </c>
      <c r="G11" s="6"/>
      <c r="H11" s="5" t="s">
        <v>22</v>
      </c>
    </row>
    <row r="12" spans="2:8" ht="15">
      <c r="B12" s="6"/>
      <c r="C12" s="6"/>
      <c r="D12" s="6" t="s">
        <v>20</v>
      </c>
      <c r="E12" s="6"/>
      <c r="F12" s="5"/>
      <c r="G12" s="5"/>
      <c r="H12" s="6" t="s">
        <v>20</v>
      </c>
    </row>
    <row r="13" spans="2:8" ht="15">
      <c r="B13" s="5" t="s">
        <v>23</v>
      </c>
      <c r="C13" s="5"/>
      <c r="D13" s="5" t="s">
        <v>23</v>
      </c>
      <c r="E13" s="5"/>
      <c r="F13" s="5" t="s">
        <v>23</v>
      </c>
      <c r="G13" s="5"/>
      <c r="H13" s="5" t="s">
        <v>23</v>
      </c>
    </row>
    <row r="14" spans="2:3" ht="15">
      <c r="B14" s="7"/>
      <c r="C14" s="7"/>
    </row>
    <row r="15" spans="1:8" ht="15">
      <c r="A15" t="s">
        <v>3</v>
      </c>
      <c r="B15" s="4">
        <v>12462</v>
      </c>
      <c r="D15" s="8" t="s">
        <v>24</v>
      </c>
      <c r="F15" s="4">
        <v>35152</v>
      </c>
      <c r="H15" s="8" t="s">
        <v>24</v>
      </c>
    </row>
    <row r="16" ht="11.25" customHeight="1"/>
    <row r="17" spans="1:8" ht="15">
      <c r="A17" t="s">
        <v>4</v>
      </c>
      <c r="B17" s="4">
        <v>-10608</v>
      </c>
      <c r="D17" s="8" t="s">
        <v>24</v>
      </c>
      <c r="F17" s="4">
        <v>-29130</v>
      </c>
      <c r="H17" s="8" t="s">
        <v>24</v>
      </c>
    </row>
    <row r="18" ht="11.25" customHeight="1"/>
    <row r="19" spans="1:8" ht="15">
      <c r="A19" t="s">
        <v>5</v>
      </c>
      <c r="B19" s="4">
        <v>1597</v>
      </c>
      <c r="D19" s="8" t="s">
        <v>24</v>
      </c>
      <c r="F19" s="4">
        <v>1681</v>
      </c>
      <c r="H19" s="8" t="s">
        <v>24</v>
      </c>
    </row>
    <row r="20" ht="11.25" customHeight="1"/>
    <row r="21" spans="1:8" ht="15">
      <c r="A21" t="s">
        <v>6</v>
      </c>
      <c r="B21" s="4">
        <f>B15+B17+B19</f>
        <v>3451</v>
      </c>
      <c r="D21" s="8" t="s">
        <v>24</v>
      </c>
      <c r="F21" s="4">
        <f>F15+F17+F19</f>
        <v>7703</v>
      </c>
      <c r="H21" s="8" t="s">
        <v>24</v>
      </c>
    </row>
    <row r="22" ht="11.25" customHeight="1"/>
    <row r="23" spans="1:8" ht="15">
      <c r="A23" t="s">
        <v>7</v>
      </c>
      <c r="B23" s="4">
        <v>-272</v>
      </c>
      <c r="D23" s="8" t="s">
        <v>24</v>
      </c>
      <c r="F23" s="4">
        <v>-823</v>
      </c>
      <c r="H23" s="8" t="s">
        <v>24</v>
      </c>
    </row>
    <row r="24" ht="11.25" customHeight="1"/>
    <row r="25" spans="1:8" ht="15">
      <c r="A25" t="s">
        <v>8</v>
      </c>
      <c r="B25" s="9" t="s">
        <v>24</v>
      </c>
      <c r="C25" s="11"/>
      <c r="D25" s="9" t="s">
        <v>24</v>
      </c>
      <c r="F25" s="9" t="s">
        <v>24</v>
      </c>
      <c r="H25" s="9" t="s">
        <v>24</v>
      </c>
    </row>
    <row r="26" ht="11.25" customHeight="1"/>
    <row r="27" spans="1:8" ht="15">
      <c r="A27" t="s">
        <v>9</v>
      </c>
      <c r="B27" s="4">
        <f>B21+B23</f>
        <v>3179</v>
      </c>
      <c r="D27" s="8" t="s">
        <v>24</v>
      </c>
      <c r="F27" s="4">
        <f>F21+F23</f>
        <v>6880</v>
      </c>
      <c r="H27" s="8" t="s">
        <v>24</v>
      </c>
    </row>
    <row r="28" ht="11.25" customHeight="1"/>
    <row r="29" spans="1:8" ht="15">
      <c r="A29" t="s">
        <v>10</v>
      </c>
      <c r="B29" s="10">
        <v>-425</v>
      </c>
      <c r="C29" s="12"/>
      <c r="D29" s="9" t="s">
        <v>24</v>
      </c>
      <c r="F29" s="10">
        <v>-980</v>
      </c>
      <c r="H29" s="9" t="s">
        <v>24</v>
      </c>
    </row>
    <row r="30" ht="11.25" customHeight="1"/>
    <row r="31" spans="1:8" ht="15">
      <c r="A31" t="s">
        <v>11</v>
      </c>
      <c r="B31" s="4">
        <f>B27+B29</f>
        <v>2754</v>
      </c>
      <c r="D31" s="8" t="s">
        <v>24</v>
      </c>
      <c r="F31" s="4">
        <f>F27+F29</f>
        <v>5900</v>
      </c>
      <c r="H31" s="8" t="s">
        <v>24</v>
      </c>
    </row>
    <row r="32" ht="11.25" customHeight="1"/>
    <row r="33" spans="1:8" ht="15">
      <c r="A33" t="s">
        <v>27</v>
      </c>
      <c r="B33" s="8" t="s">
        <v>24</v>
      </c>
      <c r="D33" s="8" t="s">
        <v>24</v>
      </c>
      <c r="F33" s="4">
        <v>-73</v>
      </c>
      <c r="H33" s="8" t="s">
        <v>24</v>
      </c>
    </row>
    <row r="34" spans="1:8" ht="15">
      <c r="A34" t="s">
        <v>12</v>
      </c>
      <c r="B34" s="9" t="s">
        <v>24</v>
      </c>
      <c r="C34" s="11"/>
      <c r="D34" s="9" t="s">
        <v>24</v>
      </c>
      <c r="F34" s="9" t="s">
        <v>24</v>
      </c>
      <c r="H34" s="9" t="s">
        <v>24</v>
      </c>
    </row>
    <row r="35" ht="11.25" customHeight="1"/>
    <row r="36" spans="1:8" ht="15">
      <c r="A36" t="s">
        <v>13</v>
      </c>
      <c r="B36" s="4">
        <f>B31</f>
        <v>2754</v>
      </c>
      <c r="D36" s="8" t="s">
        <v>24</v>
      </c>
      <c r="F36" s="4">
        <f>F31+F33</f>
        <v>5827</v>
      </c>
      <c r="H36" s="8" t="s">
        <v>24</v>
      </c>
    </row>
    <row r="39" spans="1:8" ht="15">
      <c r="A39" t="s">
        <v>28</v>
      </c>
      <c r="B39" s="21">
        <f>B36*100000/38747165</f>
        <v>7.107616776608044</v>
      </c>
      <c r="D39" s="8" t="s">
        <v>24</v>
      </c>
      <c r="F39" s="21">
        <f>F36*100000/38747165</f>
        <v>15.038519592336627</v>
      </c>
      <c r="H39" s="8" t="s">
        <v>24</v>
      </c>
    </row>
    <row r="40" spans="1:8" ht="15">
      <c r="A40" t="s">
        <v>14</v>
      </c>
      <c r="B40" s="31" t="s">
        <v>100</v>
      </c>
      <c r="C40" s="8"/>
      <c r="D40" s="8" t="s">
        <v>24</v>
      </c>
      <c r="F40" s="31" t="s">
        <v>100</v>
      </c>
      <c r="H40" s="8" t="s">
        <v>24</v>
      </c>
    </row>
    <row r="47" ht="15">
      <c r="A47" t="s">
        <v>105</v>
      </c>
    </row>
    <row r="48" ht="15">
      <c r="A48" t="s">
        <v>109</v>
      </c>
    </row>
    <row r="49" ht="15">
      <c r="A49" t="s">
        <v>104</v>
      </c>
    </row>
  </sheetData>
  <mergeCells count="2">
    <mergeCell ref="B8:D8"/>
    <mergeCell ref="F8:H8"/>
  </mergeCells>
  <printOptions/>
  <pageMargins left="1" right="0.73" top="1" bottom="1" header="0.5" footer="0.5"/>
  <pageSetup horizontalDpi="180" verticalDpi="180" orientation="portrait" paperSize="9" r:id="rId1"/>
  <headerFooter alignWithMargins="0">
    <oddFooter>&amp;C&amp;8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A51" sqref="A51"/>
    </sheetView>
  </sheetViews>
  <sheetFormatPr defaultColWidth="9.140625" defaultRowHeight="15"/>
  <cols>
    <col min="1" max="1" width="3.00390625" style="0" customWidth="1"/>
    <col min="2" max="2" width="36.00390625" style="0" customWidth="1"/>
    <col min="3" max="3" width="13.7109375" style="4" customWidth="1"/>
    <col min="4" max="4" width="2.8515625" style="4" customWidth="1"/>
    <col min="5" max="5" width="13.7109375" style="4" customWidth="1"/>
    <col min="6" max="6" width="14.140625" style="0" customWidth="1"/>
  </cols>
  <sheetData>
    <row r="1" spans="1:2" ht="16.5">
      <c r="A1" s="1" t="s">
        <v>0</v>
      </c>
      <c r="B1" s="1"/>
    </row>
    <row r="2" spans="1:2" ht="12.75" customHeight="1">
      <c r="A2" s="2"/>
      <c r="B2" s="2"/>
    </row>
    <row r="3" spans="1:2" ht="15">
      <c r="A3" s="2" t="s">
        <v>2</v>
      </c>
      <c r="B3" s="2"/>
    </row>
    <row r="4" spans="1:2" ht="15">
      <c r="A4" s="2" t="s">
        <v>1</v>
      </c>
      <c r="B4" s="2"/>
    </row>
    <row r="5" spans="1:2" ht="12.75" customHeight="1">
      <c r="A5" s="2"/>
      <c r="B5" s="2"/>
    </row>
    <row r="6" spans="1:2" ht="15">
      <c r="A6" s="3" t="s">
        <v>93</v>
      </c>
      <c r="B6" s="3"/>
    </row>
    <row r="7" ht="15">
      <c r="E7" s="5" t="s">
        <v>48</v>
      </c>
    </row>
    <row r="8" spans="3:5" ht="15">
      <c r="C8" s="5" t="s">
        <v>46</v>
      </c>
      <c r="E8" s="5" t="s">
        <v>49</v>
      </c>
    </row>
    <row r="9" spans="3:5" ht="15">
      <c r="C9" s="5" t="s">
        <v>47</v>
      </c>
      <c r="E9" s="5" t="s">
        <v>50</v>
      </c>
    </row>
    <row r="10" spans="3:5" ht="15">
      <c r="C10" s="6" t="s">
        <v>17</v>
      </c>
      <c r="E10" s="6" t="s">
        <v>51</v>
      </c>
    </row>
    <row r="11" spans="3:5" ht="15">
      <c r="C11" s="5" t="s">
        <v>23</v>
      </c>
      <c r="E11" s="5" t="s">
        <v>23</v>
      </c>
    </row>
    <row r="12" spans="3:5" ht="10.5" customHeight="1">
      <c r="C12" s="5"/>
      <c r="E12" s="5"/>
    </row>
    <row r="13" spans="1:5" ht="15">
      <c r="A13" t="s">
        <v>29</v>
      </c>
      <c r="C13" s="4">
        <v>34256</v>
      </c>
      <c r="E13" s="4">
        <v>33779</v>
      </c>
    </row>
    <row r="14" ht="10.5" customHeight="1"/>
    <row r="15" spans="1:5" ht="15">
      <c r="A15" t="s">
        <v>52</v>
      </c>
      <c r="C15" s="4">
        <v>1042</v>
      </c>
      <c r="E15" s="4">
        <v>717</v>
      </c>
    </row>
    <row r="16" ht="10.5" customHeight="1"/>
    <row r="17" spans="1:5" ht="15">
      <c r="A17" t="s">
        <v>30</v>
      </c>
      <c r="C17" s="8" t="s">
        <v>24</v>
      </c>
      <c r="E17" s="8" t="s">
        <v>24</v>
      </c>
    </row>
    <row r="18" ht="10.5" customHeight="1"/>
    <row r="19" spans="1:5" ht="15">
      <c r="A19" t="s">
        <v>31</v>
      </c>
      <c r="C19" s="8" t="s">
        <v>24</v>
      </c>
      <c r="E19" s="8" t="s">
        <v>24</v>
      </c>
    </row>
    <row r="20" ht="10.5" customHeight="1"/>
    <row r="21" spans="1:5" ht="15">
      <c r="A21" t="s">
        <v>32</v>
      </c>
      <c r="C21" s="4">
        <v>96</v>
      </c>
      <c r="E21" s="4">
        <v>99</v>
      </c>
    </row>
    <row r="22" ht="10.5" customHeight="1"/>
    <row r="23" ht="15">
      <c r="A23" t="s">
        <v>33</v>
      </c>
    </row>
    <row r="24" spans="2:5" ht="15">
      <c r="B24" t="s">
        <v>34</v>
      </c>
      <c r="C24" s="4">
        <v>23690</v>
      </c>
      <c r="E24" s="4">
        <v>17678</v>
      </c>
    </row>
    <row r="25" spans="2:5" ht="15">
      <c r="B25" t="s">
        <v>53</v>
      </c>
      <c r="C25" s="4">
        <f>18187+4-4</f>
        <v>18187</v>
      </c>
      <c r="E25" s="4">
        <v>15325</v>
      </c>
    </row>
    <row r="26" spans="2:5" ht="15">
      <c r="B26" t="s">
        <v>54</v>
      </c>
      <c r="C26" s="10">
        <v>10556</v>
      </c>
      <c r="D26" s="12"/>
      <c r="E26" s="4">
        <v>18044</v>
      </c>
    </row>
    <row r="27" spans="3:5" ht="15">
      <c r="C27" s="14">
        <f>SUM(C24:C26)</f>
        <v>52433</v>
      </c>
      <c r="D27" s="12"/>
      <c r="E27" s="14">
        <f>SUM(E24:E26)</f>
        <v>51047</v>
      </c>
    </row>
    <row r="28" ht="15">
      <c r="A28" t="s">
        <v>35</v>
      </c>
    </row>
    <row r="29" spans="2:5" ht="15">
      <c r="B29" t="s">
        <v>55</v>
      </c>
      <c r="C29" s="4">
        <v>2782</v>
      </c>
      <c r="E29" s="4">
        <v>6121</v>
      </c>
    </row>
    <row r="30" spans="2:5" ht="15">
      <c r="B30" t="s">
        <v>36</v>
      </c>
      <c r="C30" s="4">
        <v>15546</v>
      </c>
      <c r="E30" s="4">
        <v>14858</v>
      </c>
    </row>
    <row r="31" spans="2:5" ht="15">
      <c r="B31" t="s">
        <v>37</v>
      </c>
      <c r="C31" s="15">
        <v>98</v>
      </c>
      <c r="D31" s="12"/>
      <c r="E31" s="4">
        <v>364</v>
      </c>
    </row>
    <row r="32" spans="3:5" ht="15">
      <c r="C32" s="14">
        <f>SUM(C29:C31)</f>
        <v>18426</v>
      </c>
      <c r="D32" s="12"/>
      <c r="E32" s="14">
        <f>SUM(E29:E31)</f>
        <v>21343</v>
      </c>
    </row>
    <row r="33" spans="3:4" ht="10.5" customHeight="1">
      <c r="C33" s="12"/>
      <c r="D33" s="12"/>
    </row>
    <row r="34" spans="1:5" ht="15">
      <c r="A34" t="s">
        <v>38</v>
      </c>
      <c r="C34" s="12">
        <f>C27-C32</f>
        <v>34007</v>
      </c>
      <c r="D34" s="12"/>
      <c r="E34" s="12">
        <f>E27-E32</f>
        <v>29704</v>
      </c>
    </row>
    <row r="35" spans="3:5" ht="15.75" thickBot="1">
      <c r="C35" s="16">
        <f>SUM(C13:C21)+C34</f>
        <v>69401</v>
      </c>
      <c r="D35" s="12"/>
      <c r="E35" s="16">
        <f>SUM(E13:E21)+E34</f>
        <v>64299</v>
      </c>
    </row>
    <row r="36" spans="3:4" ht="15.75" thickTop="1">
      <c r="C36" s="12"/>
      <c r="D36" s="12"/>
    </row>
    <row r="38" spans="1:5" ht="15">
      <c r="A38" t="s">
        <v>39</v>
      </c>
      <c r="C38" s="4">
        <v>41000</v>
      </c>
      <c r="E38" s="4">
        <v>41000</v>
      </c>
    </row>
    <row r="39" spans="1:5" ht="15">
      <c r="A39" t="s">
        <v>40</v>
      </c>
      <c r="C39" s="10">
        <v>24107</v>
      </c>
      <c r="E39" s="10">
        <v>18412</v>
      </c>
    </row>
    <row r="40" spans="1:5" ht="15">
      <c r="A40" t="s">
        <v>41</v>
      </c>
      <c r="C40" s="4">
        <f>SUM(C38:C39)</f>
        <v>65107</v>
      </c>
      <c r="E40" s="4">
        <f>SUM(E38:E39)</f>
        <v>59412</v>
      </c>
    </row>
    <row r="41" spans="1:5" ht="15">
      <c r="A41" t="s">
        <v>12</v>
      </c>
      <c r="C41" s="8" t="s">
        <v>24</v>
      </c>
      <c r="E41" s="8" t="s">
        <v>24</v>
      </c>
    </row>
    <row r="42" ht="15">
      <c r="A42" t="s">
        <v>42</v>
      </c>
    </row>
    <row r="43" spans="2:5" ht="15">
      <c r="B43" t="s">
        <v>43</v>
      </c>
      <c r="C43" s="4">
        <v>2089</v>
      </c>
      <c r="E43" s="4">
        <v>2617</v>
      </c>
    </row>
    <row r="44" spans="2:5" ht="15">
      <c r="B44" t="s">
        <v>44</v>
      </c>
      <c r="C44" s="8" t="s">
        <v>24</v>
      </c>
      <c r="E44" s="8" t="s">
        <v>24</v>
      </c>
    </row>
    <row r="45" spans="2:5" ht="15">
      <c r="B45" t="s">
        <v>45</v>
      </c>
      <c r="C45" s="4">
        <f>2209-4</f>
        <v>2205</v>
      </c>
      <c r="E45" s="4">
        <v>2270</v>
      </c>
    </row>
    <row r="46" spans="3:5" ht="15.75" thickBot="1">
      <c r="C46" s="16">
        <f>SUM(C40:C45)</f>
        <v>69401</v>
      </c>
      <c r="E46" s="16">
        <f>SUM(E40:E45)</f>
        <v>64299</v>
      </c>
    </row>
    <row r="47" ht="15.75" thickTop="1"/>
    <row r="49" ht="15">
      <c r="A49" t="s">
        <v>101</v>
      </c>
    </row>
    <row r="50" ht="15">
      <c r="A50" t="s">
        <v>110</v>
      </c>
    </row>
  </sheetData>
  <printOptions/>
  <pageMargins left="1" right="0.75" top="0.69" bottom="0.68" header="0.5" footer="0.29"/>
  <pageSetup horizontalDpi="180" verticalDpi="180" orientation="portrait" r:id="rId1"/>
  <headerFooter alignWithMargins="0">
    <oddFooter>&amp;C&amp;8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I41" sqref="I41"/>
    </sheetView>
  </sheetViews>
  <sheetFormatPr defaultColWidth="9.140625" defaultRowHeight="15"/>
  <cols>
    <col min="1" max="1" width="18.8515625" style="0" customWidth="1"/>
    <col min="2" max="6" width="12.7109375" style="4" customWidth="1"/>
  </cols>
  <sheetData>
    <row r="1" ht="16.5">
      <c r="A1" s="1" t="s">
        <v>0</v>
      </c>
    </row>
    <row r="3" ht="15">
      <c r="A3" t="s">
        <v>2</v>
      </c>
    </row>
    <row r="4" ht="15">
      <c r="A4" t="s">
        <v>1</v>
      </c>
    </row>
    <row r="6" ht="15">
      <c r="A6" s="3" t="s">
        <v>94</v>
      </c>
    </row>
    <row r="7" ht="15">
      <c r="A7" s="3"/>
    </row>
    <row r="8" spans="1:6" ht="15">
      <c r="A8" s="3"/>
      <c r="B8" s="19"/>
      <c r="C8" s="19" t="s">
        <v>66</v>
      </c>
      <c r="E8" s="19"/>
      <c r="F8" s="19"/>
    </row>
    <row r="9" spans="1:6" ht="15">
      <c r="A9" s="3"/>
      <c r="B9" s="19" t="s">
        <v>65</v>
      </c>
      <c r="C9" s="19" t="s">
        <v>67</v>
      </c>
      <c r="D9" s="19" t="s">
        <v>102</v>
      </c>
      <c r="E9" s="19" t="s">
        <v>69</v>
      </c>
      <c r="F9" s="19"/>
    </row>
    <row r="10" spans="1:6" ht="15">
      <c r="A10" s="3"/>
      <c r="B10" s="19" t="s">
        <v>71</v>
      </c>
      <c r="C10" s="19" t="s">
        <v>68</v>
      </c>
      <c r="D10" s="19" t="s">
        <v>103</v>
      </c>
      <c r="E10" s="19" t="s">
        <v>70</v>
      </c>
      <c r="F10" s="19" t="s">
        <v>72</v>
      </c>
    </row>
    <row r="11" spans="2:6" ht="15">
      <c r="B11" s="19" t="s">
        <v>23</v>
      </c>
      <c r="C11" s="19" t="s">
        <v>23</v>
      </c>
      <c r="D11" s="19" t="s">
        <v>23</v>
      </c>
      <c r="E11" s="19" t="s">
        <v>23</v>
      </c>
      <c r="F11" s="19" t="s">
        <v>23</v>
      </c>
    </row>
    <row r="12" ht="15">
      <c r="A12" s="2" t="s">
        <v>56</v>
      </c>
    </row>
    <row r="13" ht="15">
      <c r="A13" s="17" t="s">
        <v>57</v>
      </c>
    </row>
    <row r="14" ht="10.5" customHeight="1"/>
    <row r="15" ht="15">
      <c r="A15" t="s">
        <v>58</v>
      </c>
    </row>
    <row r="16" spans="1:6" ht="15">
      <c r="A16" t="s">
        <v>59</v>
      </c>
      <c r="B16" s="4">
        <v>300</v>
      </c>
      <c r="C16" s="8" t="s">
        <v>24</v>
      </c>
      <c r="D16" s="8" t="s">
        <v>24</v>
      </c>
      <c r="E16" s="4">
        <v>-12</v>
      </c>
      <c r="F16" s="4">
        <f>SUM(B16:E16)</f>
        <v>288</v>
      </c>
    </row>
    <row r="17" ht="10.5" customHeight="1"/>
    <row r="18" ht="15">
      <c r="A18" t="s">
        <v>60</v>
      </c>
    </row>
    <row r="19" spans="1:6" ht="15">
      <c r="A19" t="s">
        <v>61</v>
      </c>
      <c r="B19" s="4">
        <v>40700</v>
      </c>
      <c r="C19" s="4">
        <v>13378</v>
      </c>
      <c r="D19" s="8">
        <v>4914</v>
      </c>
      <c r="E19" s="4">
        <v>5827</v>
      </c>
      <c r="F19" s="4">
        <f>SUM(B19:E19)</f>
        <v>64819</v>
      </c>
    </row>
    <row r="20" ht="10.5" customHeight="1"/>
    <row r="21" ht="15">
      <c r="A21" t="s">
        <v>62</v>
      </c>
    </row>
    <row r="22" spans="1:6" ht="15.75" thickBot="1">
      <c r="A22" t="s">
        <v>63</v>
      </c>
      <c r="B22" s="16">
        <f>SUM(B16:B19)</f>
        <v>41000</v>
      </c>
      <c r="C22" s="16">
        <f>SUM(C16:C19)</f>
        <v>13378</v>
      </c>
      <c r="D22" s="16">
        <f>SUM(D16:D19)</f>
        <v>4914</v>
      </c>
      <c r="E22" s="16">
        <f>SUM(E16:E19)</f>
        <v>5815</v>
      </c>
      <c r="F22" s="16">
        <f>SUM(B22:E22)</f>
        <v>65107</v>
      </c>
    </row>
    <row r="23" ht="15.75" thickTop="1"/>
    <row r="25" ht="15">
      <c r="A25" s="2" t="s">
        <v>56</v>
      </c>
    </row>
    <row r="26" ht="15">
      <c r="A26" s="17" t="s">
        <v>64</v>
      </c>
    </row>
    <row r="27" ht="10.5" customHeight="1"/>
    <row r="28" ht="15">
      <c r="A28" t="s">
        <v>58</v>
      </c>
    </row>
    <row r="29" spans="1:6" ht="15">
      <c r="A29" t="s">
        <v>59</v>
      </c>
      <c r="B29" s="8" t="s">
        <v>24</v>
      </c>
      <c r="C29" s="8" t="s">
        <v>24</v>
      </c>
      <c r="D29" s="8" t="s">
        <v>24</v>
      </c>
      <c r="E29" s="8" t="s">
        <v>24</v>
      </c>
      <c r="F29" s="8" t="s">
        <v>24</v>
      </c>
    </row>
    <row r="30" ht="10.5" customHeight="1"/>
    <row r="31" ht="15">
      <c r="A31" t="s">
        <v>60</v>
      </c>
    </row>
    <row r="32" spans="1:6" ht="15">
      <c r="A32" t="s">
        <v>61</v>
      </c>
      <c r="B32" s="8" t="s">
        <v>24</v>
      </c>
      <c r="C32" s="8" t="s">
        <v>24</v>
      </c>
      <c r="D32" s="8" t="s">
        <v>24</v>
      </c>
      <c r="E32" s="8" t="s">
        <v>24</v>
      </c>
      <c r="F32" s="8" t="s">
        <v>24</v>
      </c>
    </row>
    <row r="33" ht="10.5" customHeight="1"/>
    <row r="34" ht="15">
      <c r="A34" t="s">
        <v>62</v>
      </c>
    </row>
    <row r="35" spans="1:6" ht="15.75" thickBot="1">
      <c r="A35" t="s">
        <v>63</v>
      </c>
      <c r="B35" s="20" t="s">
        <v>24</v>
      </c>
      <c r="C35" s="20" t="s">
        <v>24</v>
      </c>
      <c r="D35" s="20" t="s">
        <v>24</v>
      </c>
      <c r="E35" s="20" t="s">
        <v>24</v>
      </c>
      <c r="F35" s="20" t="s">
        <v>24</v>
      </c>
    </row>
    <row r="36" ht="15.75" thickTop="1"/>
    <row r="42" ht="15">
      <c r="A42" t="s">
        <v>107</v>
      </c>
    </row>
    <row r="43" ht="15">
      <c r="A43" t="s">
        <v>108</v>
      </c>
    </row>
    <row r="44" ht="15">
      <c r="A44" t="s">
        <v>106</v>
      </c>
    </row>
  </sheetData>
  <printOptions/>
  <pageMargins left="1" right="0.75" top="1" bottom="1" header="0.5" footer="0.5"/>
  <pageSetup horizontalDpi="180" verticalDpi="180" orientation="portrait" paperSize="9" r:id="rId1"/>
  <headerFooter alignWithMargins="0">
    <oddFooter>&amp;C&amp;8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35">
      <selection activeCell="A50" sqref="A50"/>
    </sheetView>
  </sheetViews>
  <sheetFormatPr defaultColWidth="9.140625" defaultRowHeight="15"/>
  <cols>
    <col min="1" max="1" width="3.00390625" style="0" customWidth="1"/>
    <col min="2" max="2" width="41.421875" style="0" customWidth="1"/>
    <col min="3" max="3" width="14.7109375" style="4" customWidth="1"/>
    <col min="4" max="4" width="2.7109375" style="0" customWidth="1"/>
    <col min="5" max="5" width="14.7109375" style="0" customWidth="1"/>
  </cols>
  <sheetData>
    <row r="1" ht="16.5">
      <c r="A1" s="1" t="s">
        <v>0</v>
      </c>
    </row>
    <row r="3" ht="15">
      <c r="A3" t="s">
        <v>2</v>
      </c>
    </row>
    <row r="4" ht="15">
      <c r="A4" t="s">
        <v>1</v>
      </c>
    </row>
    <row r="6" ht="15">
      <c r="A6" s="3" t="s">
        <v>95</v>
      </c>
    </row>
    <row r="7" ht="15">
      <c r="A7" s="3"/>
    </row>
    <row r="8" spans="3:5" ht="15">
      <c r="C8" s="19" t="s">
        <v>97</v>
      </c>
      <c r="D8" s="18"/>
      <c r="E8" s="19" t="s">
        <v>97</v>
      </c>
    </row>
    <row r="9" spans="3:5" ht="15">
      <c r="C9" s="19" t="s">
        <v>96</v>
      </c>
      <c r="D9" s="18"/>
      <c r="E9" s="19" t="s">
        <v>96</v>
      </c>
    </row>
    <row r="10" spans="3:5" ht="15">
      <c r="C10" s="19" t="s">
        <v>17</v>
      </c>
      <c r="D10" s="18"/>
      <c r="E10" s="27" t="s">
        <v>20</v>
      </c>
    </row>
    <row r="11" spans="3:5" ht="15">
      <c r="C11" s="19" t="s">
        <v>23</v>
      </c>
      <c r="D11" s="19"/>
      <c r="E11" s="19" t="s">
        <v>23</v>
      </c>
    </row>
    <row r="12" spans="3:5" ht="10.5" customHeight="1">
      <c r="C12" s="19"/>
      <c r="D12" s="19"/>
      <c r="E12" s="19"/>
    </row>
    <row r="13" spans="1:5" ht="15">
      <c r="A13" t="s">
        <v>73</v>
      </c>
      <c r="C13" s="4">
        <v>6880</v>
      </c>
      <c r="E13" s="22" t="s">
        <v>24</v>
      </c>
    </row>
    <row r="14" ht="10.5" customHeight="1">
      <c r="E14" s="25"/>
    </row>
    <row r="15" spans="1:5" ht="15">
      <c r="A15" t="s">
        <v>74</v>
      </c>
      <c r="E15" s="23"/>
    </row>
    <row r="16" spans="1:5" ht="15">
      <c r="A16" t="s">
        <v>75</v>
      </c>
      <c r="C16" s="4">
        <v>1099</v>
      </c>
      <c r="E16" s="22" t="s">
        <v>24</v>
      </c>
    </row>
    <row r="17" spans="1:5" ht="15">
      <c r="A17" t="s">
        <v>90</v>
      </c>
      <c r="C17" s="4">
        <v>617</v>
      </c>
      <c r="E17" s="22" t="s">
        <v>24</v>
      </c>
    </row>
    <row r="18" ht="10.5" customHeight="1">
      <c r="E18" s="24"/>
    </row>
    <row r="19" spans="1:5" ht="15">
      <c r="A19" t="s">
        <v>91</v>
      </c>
      <c r="C19" s="26">
        <f>SUM(C13:C17)</f>
        <v>8596</v>
      </c>
      <c r="D19" s="13"/>
      <c r="E19" s="22" t="s">
        <v>24</v>
      </c>
    </row>
    <row r="20" ht="10.5" customHeight="1"/>
    <row r="21" spans="1:5" ht="15">
      <c r="A21" t="s">
        <v>76</v>
      </c>
      <c r="E21" s="23"/>
    </row>
    <row r="22" spans="1:5" ht="15">
      <c r="A22" t="s">
        <v>77</v>
      </c>
      <c r="C22" s="4">
        <v>-8874</v>
      </c>
      <c r="E22" s="22" t="s">
        <v>24</v>
      </c>
    </row>
    <row r="23" spans="1:5" ht="15">
      <c r="A23" t="s">
        <v>78</v>
      </c>
      <c r="C23" s="10">
        <v>-3339</v>
      </c>
      <c r="E23" s="28" t="s">
        <v>24</v>
      </c>
    </row>
    <row r="24" spans="1:5" ht="15">
      <c r="A24" t="s">
        <v>99</v>
      </c>
      <c r="C24" s="12">
        <f>SUM(C19:C23)</f>
        <v>-3617</v>
      </c>
      <c r="E24" s="29" t="s">
        <v>24</v>
      </c>
    </row>
    <row r="25" ht="10.5" customHeight="1"/>
    <row r="26" spans="1:5" ht="15" customHeight="1">
      <c r="A26" t="s">
        <v>98</v>
      </c>
      <c r="C26" s="4">
        <v>-1411</v>
      </c>
      <c r="E26" s="22" t="s">
        <v>24</v>
      </c>
    </row>
    <row r="27" spans="1:5" ht="15" customHeight="1">
      <c r="A27" t="s">
        <v>111</v>
      </c>
      <c r="C27" s="4">
        <v>-742</v>
      </c>
      <c r="E27" s="22" t="s">
        <v>24</v>
      </c>
    </row>
    <row r="28" spans="1:5" ht="15" customHeight="1">
      <c r="A28" t="s">
        <v>112</v>
      </c>
      <c r="C28" s="4">
        <v>124</v>
      </c>
      <c r="E28" s="22" t="s">
        <v>24</v>
      </c>
    </row>
    <row r="29" spans="1:5" ht="15" customHeight="1">
      <c r="A29" t="s">
        <v>79</v>
      </c>
      <c r="C29" s="14">
        <f>SUM(C24:C28)</f>
        <v>-5646</v>
      </c>
      <c r="E29" s="30" t="s">
        <v>24</v>
      </c>
    </row>
    <row r="30" ht="10.5" customHeight="1"/>
    <row r="31" ht="15">
      <c r="A31" t="s">
        <v>80</v>
      </c>
    </row>
    <row r="32" spans="2:5" ht="15">
      <c r="B32" t="s">
        <v>81</v>
      </c>
      <c r="C32" s="4">
        <v>1252</v>
      </c>
      <c r="E32" s="22" t="s">
        <v>24</v>
      </c>
    </row>
    <row r="33" spans="2:5" ht="15">
      <c r="B33" t="s">
        <v>82</v>
      </c>
      <c r="C33" s="4">
        <v>-1989</v>
      </c>
      <c r="E33" s="22" t="s">
        <v>24</v>
      </c>
    </row>
    <row r="34" spans="3:5" ht="15">
      <c r="C34" s="14">
        <f>SUM(C32:C33)</f>
        <v>-737</v>
      </c>
      <c r="E34" s="30" t="s">
        <v>24</v>
      </c>
    </row>
    <row r="35" ht="10.5" customHeight="1"/>
    <row r="36" ht="15">
      <c r="A36" t="s">
        <v>83</v>
      </c>
    </row>
    <row r="37" spans="2:5" ht="15">
      <c r="B37" t="s">
        <v>84</v>
      </c>
      <c r="C37" s="4">
        <v>14766</v>
      </c>
      <c r="E37" s="22" t="s">
        <v>24</v>
      </c>
    </row>
    <row r="38" spans="2:5" ht="15">
      <c r="B38" t="s">
        <v>85</v>
      </c>
      <c r="C38" s="4">
        <v>-1155</v>
      </c>
      <c r="E38" s="22" t="s">
        <v>24</v>
      </c>
    </row>
    <row r="39" spans="2:5" ht="15">
      <c r="B39" t="s">
        <v>86</v>
      </c>
      <c r="C39" s="8" t="s">
        <v>24</v>
      </c>
      <c r="E39" s="22" t="s">
        <v>24</v>
      </c>
    </row>
    <row r="40" spans="3:5" ht="15">
      <c r="C40" s="14">
        <f>SUM(C37:C39)</f>
        <v>13611</v>
      </c>
      <c r="E40" s="30" t="s">
        <v>24</v>
      </c>
    </row>
    <row r="41" ht="10.5" customHeight="1"/>
    <row r="42" spans="1:5" ht="15">
      <c r="A42" t="s">
        <v>87</v>
      </c>
      <c r="C42" s="4">
        <f>C29+C34+C40</f>
        <v>7228</v>
      </c>
      <c r="E42" s="22" t="s">
        <v>24</v>
      </c>
    </row>
    <row r="43" ht="10.5" customHeight="1"/>
    <row r="44" spans="1:5" ht="15">
      <c r="A44" t="s">
        <v>88</v>
      </c>
      <c r="C44" s="4">
        <v>155</v>
      </c>
      <c r="E44" s="22" t="s">
        <v>24</v>
      </c>
    </row>
    <row r="45" ht="10.5" customHeight="1"/>
    <row r="46" spans="1:5" ht="15">
      <c r="A46" t="s">
        <v>89</v>
      </c>
      <c r="C46" s="14">
        <f>SUM(C42:C44)</f>
        <v>7383</v>
      </c>
      <c r="E46" s="30" t="s">
        <v>24</v>
      </c>
    </row>
    <row r="47" spans="3:5" ht="15">
      <c r="C47" s="12"/>
      <c r="E47" s="29"/>
    </row>
    <row r="49" ht="15">
      <c r="A49" t="s">
        <v>113</v>
      </c>
    </row>
    <row r="50" ht="15">
      <c r="A50" t="s">
        <v>109</v>
      </c>
    </row>
    <row r="51" ht="15">
      <c r="A51" t="s">
        <v>104</v>
      </c>
    </row>
  </sheetData>
  <printOptions/>
  <pageMargins left="1" right="0.75" top="0.62" bottom="0.74" header="0.5" footer="0.34"/>
  <pageSetup horizontalDpi="180" verticalDpi="180" orientation="portrait" r:id="rId1"/>
  <headerFooter alignWithMargins="0">
    <oddFooter>&amp;C&amp;8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Aluminium Mfy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Aluminium Mfy Sdn Bhd</dc:creator>
  <cp:keywords/>
  <dc:description/>
  <cp:lastModifiedBy>Central Aluminium Mfy Sdn Bhd</cp:lastModifiedBy>
  <cp:lastPrinted>2002-11-18T04:34:54Z</cp:lastPrinted>
  <dcterms:created xsi:type="dcterms:W3CDTF">2002-11-07T05:53:24Z</dcterms:created>
  <dcterms:modified xsi:type="dcterms:W3CDTF">2002-11-18T04:35:14Z</dcterms:modified>
  <cp:category/>
  <cp:version/>
  <cp:contentType/>
  <cp:contentStatus/>
</cp:coreProperties>
</file>